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<sst xmlns="http://schemas.openxmlformats.org/spreadsheetml/2006/main" count="9" uniqueCount="9">
  <si>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itens</t>
  </si>
  <si>
    <t>qtdades</t>
  </si>
  <si>
    <t>total</t>
  </si>
  <si>
    <t>media</t>
  </si>
  <si>
    <t>Media de recap de pneus</t>
  </si>
  <si>
    <t>Silcar</t>
  </si>
  <si>
    <t>d´giolo</t>
  </si>
  <si>
    <t>Comercial</t>
  </si>
  <si>
    <t>internet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</si>
</sst>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[$R$ -416]* #,##0.00_);_([$R$ -416]* \(#,##0.00\);_([$R$ -416]* &quot;-&quot;??_);_(@_)"/>
    <numFmt numFmtId="179" formatCode="_([$R$ -416]* #,##0.000_);_([$R$ -416]* \(#,##0.000\);_([$R$ -416]* &quot;-&quot;??_);_(@_)"/>
    <numFmt numFmtId="180" formatCode="_([$R$ -416]* #,##0.0_);_([$R$ -416]* \(#,##0.0\);_([$R$ -416]* &quot;-&quot;??_);_(@_)"/>
    <numFmt numFmtId="181" formatCode="0.0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_-[$R$-416]\ * #,##0.00_-;\-[$R$-416]\ * #,##0.00_-;_-[$R$-416]\ 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8" fontId="0" fillId="0" borderId="10" xfId="0" applyNumberFormat="1" applyBorder="1" applyAlignment="1">
      <alignment/>
    </xf>
    <xf numFmtId="0" fontId="36" fillId="0" borderId="10" xfId="0" applyFont="1" applyBorder="1" applyAlignment="1">
      <alignment horizontal="right" vertical="top"/>
    </xf>
    <xf numFmtId="0" fontId="36" fillId="0" borderId="10" xfId="0" applyFont="1" applyBorder="1" applyAlignment="1">
      <alignment vertical="top" wrapText="1"/>
    </xf>
    <xf numFmtId="178" fontId="0" fillId="33" borderId="10" xfId="0" applyNumberFormat="1" applyFill="1" applyBorder="1" applyAlignment="1">
      <alignment/>
    </xf>
    <xf numFmtId="178" fontId="0" fillId="0" borderId="10" xfId="49" applyNumberFormat="1" applyFont="1" applyBorder="1" applyAlignment="1">
      <alignment/>
    </xf>
    <xf numFmtId="0" fontId="0" fillId="33" borderId="10" xfId="0" applyFill="1" applyBorder="1" applyAlignment="1">
      <alignment/>
    </xf>
    <xf numFmtId="178" fontId="0" fillId="33" borderId="11" xfId="0" applyNumberFormat="1" applyFill="1" applyBorder="1" applyAlignment="1">
      <alignment/>
    </xf>
    <xf numFmtId="0" fontId="36" fillId="33" borderId="10" xfId="0" applyFont="1" applyFill="1" applyBorder="1" applyAlignment="1">
      <alignment vertical="top" wrapText="1"/>
    </xf>
    <xf numFmtId="178" fontId="0" fillId="0" borderId="10" xfId="0" applyNumberFormat="1" applyFill="1" applyBorder="1" applyAlignment="1">
      <alignment/>
    </xf>
    <xf numFmtId="186" fontId="0" fillId="0" borderId="10" xfId="0" applyNumberFormat="1" applyBorder="1" applyAlignment="1">
      <alignment/>
    </xf>
    <xf numFmtId="186" fontId="0" fillId="0" borderId="0" xfId="0" applyNumberFormat="1" applyAlignment="1">
      <alignment/>
    </xf>
    <xf numFmtId="186" fontId="29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3" fontId="3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6" fontId="0" fillId="33" borderId="10" xfId="0" applyNumberFormat="1" applyFill="1" applyBorder="1" applyAlignment="1">
      <alignment/>
    </xf>
    <xf numFmtId="0" fontId="36" fillId="0" borderId="10" xfId="0" applyFont="1" applyFill="1" applyBorder="1" applyAlignment="1">
      <alignment horizontal="right" vertical="top"/>
    </xf>
    <xf numFmtId="9" fontId="0" fillId="0" borderId="10" xfId="0" applyNumberFormat="1" applyBorder="1" applyAlignment="1">
      <alignment/>
    </xf>
    <xf numFmtId="178" fontId="0" fillId="33" borderId="12" xfId="0" applyNumberFormat="1" applyFill="1" applyBorder="1" applyAlignment="1">
      <alignment/>
    </xf>
    <xf numFmtId="0" fontId="36" fillId="34" borderId="10" xfId="0" applyFont="1" applyFill="1" applyBorder="1" applyAlignment="1">
      <alignment horizontal="right" vertical="top"/>
    </xf>
    <xf numFmtId="0" fontId="36" fillId="34" borderId="10" xfId="0" applyFont="1" applyFill="1" applyBorder="1" applyAlignment="1">
      <alignment vertical="top" wrapText="1"/>
    </xf>
    <xf numFmtId="178" fontId="0" fillId="34" borderId="10" xfId="0" applyNumberFormat="1" applyFill="1" applyBorder="1" applyAlignment="1">
      <alignment/>
    </xf>
    <xf numFmtId="178" fontId="0" fillId="34" borderId="11" xfId="0" applyNumberForma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1"/>
  <sheetViews>
    <sheetView tabSelected="1" zoomScalePageLayoutView="0" workbookViewId="0" topLeftCell="A23">
      <selection activeCell="H36" sqref="H36:H38"/>
    </sheetView>
  </sheetViews>
  <sheetFormatPr defaultColWidth="9.140625" defaultRowHeight="15"/>
  <cols>
    <col min="1" max="1" width="3.8515625" style="0" customWidth="1"/>
    <col min="2" max="2" width="8.8515625" style="0" customWidth="1"/>
    <col min="3" max="3" width="13.140625" style="0" customWidth="1"/>
    <col min="4" max="5" width="13.57421875" style="0" customWidth="1"/>
    <col min="6" max="6" width="12.421875" style="0" customWidth="1"/>
    <col min="7" max="7" width="12.57421875" style="0" customWidth="1"/>
    <col min="8" max="8" width="14.140625" style="0" customWidth="1"/>
    <col min="10" max="10" width="9.140625" style="0" customWidth="1"/>
    <col min="11" max="11" width="22.28125" style="0" customWidth="1"/>
  </cols>
  <sheetData>
    <row r="3" ht="15">
      <c r="A3" t="s">
        <v>4</v>
      </c>
    </row>
    <row r="4" spans="1:8" ht="15">
      <c r="A4" s="1" t="s">
        <v>0</v>
      </c>
      <c r="B4" s="1" t="s">
        <v>1</v>
      </c>
      <c r="C4" s="1" t="s">
        <v>6</v>
      </c>
      <c r="D4" s="1" t="s">
        <v>5</v>
      </c>
      <c r="E4" s="1" t="s">
        <v>7</v>
      </c>
      <c r="F4" s="1" t="s">
        <v>8</v>
      </c>
      <c r="G4" s="8" t="s">
        <v>3</v>
      </c>
      <c r="H4" s="2" t="s">
        <v>2</v>
      </c>
    </row>
    <row r="5" spans="1:8" ht="15">
      <c r="A5" s="1">
        <v>1</v>
      </c>
      <c r="B5" s="1">
        <v>10</v>
      </c>
      <c r="C5" s="3">
        <v>198</v>
      </c>
      <c r="D5" s="3">
        <v>187</v>
      </c>
      <c r="E5" s="3">
        <v>229</v>
      </c>
      <c r="F5" s="7">
        <v>0</v>
      </c>
      <c r="G5" s="9">
        <f aca="true" t="shared" si="0" ref="G5:G13">PRODUCT(C5+D5+E5)/3</f>
        <v>204.66666666666666</v>
      </c>
      <c r="H5" s="3">
        <f aca="true" t="shared" si="1" ref="H5:H15">PRODUCT(B5*G5)</f>
        <v>2046.6666666666665</v>
      </c>
    </row>
    <row r="6" spans="1:8" ht="15">
      <c r="A6" s="4">
        <v>2</v>
      </c>
      <c r="B6" s="5">
        <v>16</v>
      </c>
      <c r="C6" s="3">
        <v>198</v>
      </c>
      <c r="D6" s="6">
        <v>188</v>
      </c>
      <c r="E6" s="6">
        <v>239</v>
      </c>
      <c r="F6" s="3">
        <v>0</v>
      </c>
      <c r="G6" s="9">
        <f t="shared" si="0"/>
        <v>208.33333333333334</v>
      </c>
      <c r="H6" s="3">
        <f t="shared" si="1"/>
        <v>3333.3333333333335</v>
      </c>
    </row>
    <row r="7" spans="1:8" ht="15">
      <c r="A7" s="4">
        <v>3</v>
      </c>
      <c r="B7" s="5">
        <v>24</v>
      </c>
      <c r="C7" s="3">
        <v>250</v>
      </c>
      <c r="D7" s="3">
        <v>239.5</v>
      </c>
      <c r="E7" s="3">
        <v>319</v>
      </c>
      <c r="F7" s="3">
        <v>0</v>
      </c>
      <c r="G7" s="9">
        <f t="shared" si="0"/>
        <v>269.5</v>
      </c>
      <c r="H7" s="3">
        <f t="shared" si="1"/>
        <v>6468</v>
      </c>
    </row>
    <row r="8" spans="1:8" ht="15">
      <c r="A8" s="1">
        <v>4</v>
      </c>
      <c r="B8" s="1">
        <v>12</v>
      </c>
      <c r="C8" s="3">
        <v>285</v>
      </c>
      <c r="D8" s="3">
        <v>286.52</v>
      </c>
      <c r="E8" s="3">
        <v>379</v>
      </c>
      <c r="F8" s="3">
        <v>0</v>
      </c>
      <c r="G8" s="9">
        <f t="shared" si="0"/>
        <v>316.84</v>
      </c>
      <c r="H8" s="3">
        <f t="shared" si="1"/>
        <v>3802.08</v>
      </c>
    </row>
    <row r="9" spans="1:8" ht="15">
      <c r="A9" s="4">
        <v>5</v>
      </c>
      <c r="B9" s="5">
        <v>16</v>
      </c>
      <c r="C9" s="3">
        <v>295</v>
      </c>
      <c r="D9" s="6">
        <v>270.56</v>
      </c>
      <c r="E9" s="6">
        <v>369</v>
      </c>
      <c r="F9" s="3">
        <v>0</v>
      </c>
      <c r="G9" s="9">
        <f t="shared" si="0"/>
        <v>311.52</v>
      </c>
      <c r="H9" s="3">
        <f t="shared" si="1"/>
        <v>4984.32</v>
      </c>
    </row>
    <row r="10" spans="1:8" ht="15">
      <c r="A10" s="4">
        <v>6</v>
      </c>
      <c r="B10" s="5">
        <v>12</v>
      </c>
      <c r="C10" s="3">
        <v>295</v>
      </c>
      <c r="D10" s="6">
        <v>285.9</v>
      </c>
      <c r="E10" s="6">
        <v>375</v>
      </c>
      <c r="F10" s="3">
        <v>0</v>
      </c>
      <c r="G10" s="9">
        <f t="shared" si="0"/>
        <v>318.6333333333333</v>
      </c>
      <c r="H10" s="3">
        <f t="shared" si="1"/>
        <v>3823.6</v>
      </c>
    </row>
    <row r="11" spans="1:8" ht="15">
      <c r="A11" s="4">
        <v>7</v>
      </c>
      <c r="B11" s="5">
        <v>26</v>
      </c>
      <c r="C11" s="3">
        <v>900</v>
      </c>
      <c r="D11" s="6">
        <v>855</v>
      </c>
      <c r="E11" s="6">
        <v>990</v>
      </c>
      <c r="F11" s="3">
        <v>0</v>
      </c>
      <c r="G11" s="9">
        <f t="shared" si="0"/>
        <v>915</v>
      </c>
      <c r="H11" s="3">
        <f t="shared" si="1"/>
        <v>23790</v>
      </c>
    </row>
    <row r="12" spans="1:8" ht="15">
      <c r="A12" s="4">
        <v>8</v>
      </c>
      <c r="B12" s="5">
        <v>10</v>
      </c>
      <c r="C12" s="3">
        <v>550</v>
      </c>
      <c r="D12" s="6">
        <v>689</v>
      </c>
      <c r="E12" s="6">
        <v>790</v>
      </c>
      <c r="F12" s="3">
        <v>0</v>
      </c>
      <c r="G12" s="9">
        <f t="shared" si="0"/>
        <v>676.3333333333334</v>
      </c>
      <c r="H12" s="3">
        <f t="shared" si="1"/>
        <v>6763.333333333334</v>
      </c>
    </row>
    <row r="13" spans="1:8" ht="15">
      <c r="A13" s="4">
        <v>9</v>
      </c>
      <c r="B13" s="5">
        <v>12</v>
      </c>
      <c r="C13" s="3">
        <v>400</v>
      </c>
      <c r="D13" s="6">
        <v>391.4</v>
      </c>
      <c r="E13" s="6">
        <v>459</v>
      </c>
      <c r="F13" s="3">
        <v>0</v>
      </c>
      <c r="G13" s="9">
        <f t="shared" si="0"/>
        <v>416.8</v>
      </c>
      <c r="H13" s="3">
        <f t="shared" si="1"/>
        <v>5001.6</v>
      </c>
    </row>
    <row r="14" spans="1:8" ht="15">
      <c r="A14" s="22">
        <v>10</v>
      </c>
      <c r="B14" s="23">
        <v>12</v>
      </c>
      <c r="C14" s="24">
        <v>0</v>
      </c>
      <c r="D14" s="24">
        <v>0</v>
      </c>
      <c r="E14" s="24">
        <v>0</v>
      </c>
      <c r="F14" s="24"/>
      <c r="G14" s="25"/>
      <c r="H14" s="24">
        <f t="shared" si="1"/>
        <v>0</v>
      </c>
    </row>
    <row r="15" spans="1:8" ht="15">
      <c r="A15" s="19">
        <v>11</v>
      </c>
      <c r="B15" s="10">
        <v>16</v>
      </c>
      <c r="C15" s="6">
        <v>0</v>
      </c>
      <c r="D15" s="6">
        <v>915</v>
      </c>
      <c r="E15" s="6">
        <v>1490</v>
      </c>
      <c r="F15" s="6">
        <v>1319.48</v>
      </c>
      <c r="G15" s="9">
        <f>PRODUCT(D15+E15+F15)/3</f>
        <v>1241.4933333333333</v>
      </c>
      <c r="H15" s="6">
        <f t="shared" si="1"/>
        <v>19863.893333333333</v>
      </c>
    </row>
    <row r="16" spans="1:8" ht="15">
      <c r="A16" s="19"/>
      <c r="B16" s="10"/>
      <c r="C16" s="6"/>
      <c r="D16" s="6"/>
      <c r="E16" s="6"/>
      <c r="F16" s="6"/>
      <c r="G16" s="9"/>
      <c r="H16" s="6">
        <f>SUM(H4:H15)</f>
        <v>79876.82666666666</v>
      </c>
    </row>
    <row r="17" spans="1:8" ht="15">
      <c r="A17" s="4"/>
      <c r="B17" s="5"/>
      <c r="C17" s="3"/>
      <c r="D17" s="6"/>
      <c r="E17" s="6"/>
      <c r="F17" s="3"/>
      <c r="G17" s="9"/>
      <c r="H17" s="3"/>
    </row>
    <row r="18" spans="1:8" ht="15">
      <c r="A18" s="19">
        <v>12</v>
      </c>
      <c r="B18" s="10">
        <v>16</v>
      </c>
      <c r="C18" s="6">
        <v>0</v>
      </c>
      <c r="D18" s="6">
        <v>930</v>
      </c>
      <c r="E18" s="6">
        <v>1100</v>
      </c>
      <c r="F18" s="6">
        <v>887.45</v>
      </c>
      <c r="G18" s="9">
        <f>PRODUCT(D18+E18+F18)/3</f>
        <v>972.4833333333332</v>
      </c>
      <c r="H18" s="6">
        <f>PRODUCT(B18*G18)</f>
        <v>15559.733333333332</v>
      </c>
    </row>
    <row r="19" spans="1:8" ht="15">
      <c r="A19" s="19">
        <v>13</v>
      </c>
      <c r="B19" s="10">
        <v>16</v>
      </c>
      <c r="C19" s="6">
        <v>0</v>
      </c>
      <c r="D19" s="6">
        <v>0</v>
      </c>
      <c r="E19" s="6">
        <v>1830</v>
      </c>
      <c r="F19" s="6">
        <v>1182.53</v>
      </c>
      <c r="G19" s="9">
        <f>PRODUCT(E19+F19)/2</f>
        <v>1506.2649999999999</v>
      </c>
      <c r="H19" s="6">
        <f aca="true" t="shared" si="2" ref="H19:H32">PRODUCT(B19*G19)</f>
        <v>24100.239999999998</v>
      </c>
    </row>
    <row r="20" spans="1:8" ht="15">
      <c r="A20" s="19">
        <v>14</v>
      </c>
      <c r="B20" s="10">
        <v>16</v>
      </c>
      <c r="C20" s="6">
        <v>0</v>
      </c>
      <c r="D20" s="6">
        <v>0</v>
      </c>
      <c r="E20" s="6">
        <v>1320</v>
      </c>
      <c r="F20" s="6">
        <v>1250.19</v>
      </c>
      <c r="G20" s="9">
        <f>PRODUCT(E20+F20)/2</f>
        <v>1285.095</v>
      </c>
      <c r="H20" s="6">
        <f t="shared" si="2"/>
        <v>20561.52</v>
      </c>
    </row>
    <row r="21" spans="1:8" ht="15">
      <c r="A21" s="19">
        <v>15</v>
      </c>
      <c r="B21" s="10">
        <v>8</v>
      </c>
      <c r="C21" s="6">
        <v>500</v>
      </c>
      <c r="D21" s="6">
        <v>710</v>
      </c>
      <c r="E21" s="6">
        <v>849</v>
      </c>
      <c r="F21" s="6">
        <v>526</v>
      </c>
      <c r="G21" s="9">
        <f>PRODUCT(C21+D21+E21+F21)/4</f>
        <v>646.25</v>
      </c>
      <c r="H21" s="6">
        <f t="shared" si="2"/>
        <v>5170</v>
      </c>
    </row>
    <row r="22" spans="1:8" ht="15">
      <c r="A22" s="19">
        <v>16</v>
      </c>
      <c r="B22" s="10">
        <v>40</v>
      </c>
      <c r="C22" s="6">
        <v>0</v>
      </c>
      <c r="D22" s="6">
        <v>1489.6</v>
      </c>
      <c r="E22" s="6">
        <v>2039</v>
      </c>
      <c r="F22" s="6">
        <v>1326.32</v>
      </c>
      <c r="G22" s="9">
        <f>PRODUCT(D22+E22+D22)/3</f>
        <v>1672.7333333333333</v>
      </c>
      <c r="H22" s="6">
        <f t="shared" si="2"/>
        <v>66909.33333333333</v>
      </c>
    </row>
    <row r="23" spans="1:8" ht="15">
      <c r="A23" s="19">
        <v>17</v>
      </c>
      <c r="B23" s="10">
        <v>12</v>
      </c>
      <c r="C23" s="6">
        <v>0</v>
      </c>
      <c r="D23" s="6">
        <v>1595.24</v>
      </c>
      <c r="E23" s="6">
        <v>2490</v>
      </c>
      <c r="F23" s="6">
        <v>1346.04</v>
      </c>
      <c r="G23" s="9">
        <f>PRODUCT(D23+E23+D23)/3</f>
        <v>1893.493333333333</v>
      </c>
      <c r="H23" s="6">
        <f t="shared" si="2"/>
        <v>22721.92</v>
      </c>
    </row>
    <row r="24" spans="1:8" ht="15">
      <c r="A24" s="19">
        <v>18</v>
      </c>
      <c r="B24" s="10">
        <v>16</v>
      </c>
      <c r="C24" s="6">
        <v>480</v>
      </c>
      <c r="D24" s="6">
        <v>448.5</v>
      </c>
      <c r="E24" s="6">
        <v>490</v>
      </c>
      <c r="F24" s="6">
        <v>375.5</v>
      </c>
      <c r="G24" s="9">
        <f>PRODUCT(C24+D24+E24+F24)/4</f>
        <v>448.5</v>
      </c>
      <c r="H24" s="6">
        <f t="shared" si="2"/>
        <v>7176</v>
      </c>
    </row>
    <row r="25" spans="1:8" ht="15">
      <c r="A25" s="19">
        <v>19</v>
      </c>
      <c r="B25" s="10">
        <v>4</v>
      </c>
      <c r="C25" s="6">
        <v>0</v>
      </c>
      <c r="D25" s="6">
        <v>3480</v>
      </c>
      <c r="E25" s="6">
        <v>4980</v>
      </c>
      <c r="F25" s="6">
        <v>2973.78</v>
      </c>
      <c r="G25" s="9">
        <f>PRODUCT(D25+E25+F25)/3</f>
        <v>3811.26</v>
      </c>
      <c r="H25" s="6">
        <f t="shared" si="2"/>
        <v>15245.04</v>
      </c>
    </row>
    <row r="26" spans="1:8" ht="15">
      <c r="A26" s="19">
        <v>20</v>
      </c>
      <c r="B26" s="10">
        <v>10</v>
      </c>
      <c r="C26" s="6">
        <v>0</v>
      </c>
      <c r="D26" s="6">
        <v>0</v>
      </c>
      <c r="E26" s="6">
        <v>3279</v>
      </c>
      <c r="F26" s="6">
        <v>2006.74</v>
      </c>
      <c r="G26" s="9">
        <f>PRODUCT(E26+F26)/2</f>
        <v>2642.87</v>
      </c>
      <c r="H26" s="6">
        <f t="shared" si="2"/>
        <v>26428.699999999997</v>
      </c>
    </row>
    <row r="27" spans="1:8" ht="15">
      <c r="A27" s="19">
        <v>21</v>
      </c>
      <c r="B27" s="10">
        <v>2</v>
      </c>
      <c r="C27" s="6">
        <v>0</v>
      </c>
      <c r="D27" s="6">
        <v>2728.4</v>
      </c>
      <c r="E27" s="6">
        <v>3390</v>
      </c>
      <c r="F27" s="6">
        <v>0</v>
      </c>
      <c r="G27" s="9">
        <f>PRODUCT(D27+E27)/2</f>
        <v>3059.2</v>
      </c>
      <c r="H27" s="6">
        <f t="shared" si="2"/>
        <v>6118.4</v>
      </c>
    </row>
    <row r="28" spans="1:8" ht="15">
      <c r="A28" s="19">
        <v>22</v>
      </c>
      <c r="B28" s="10">
        <v>2</v>
      </c>
      <c r="C28" s="6">
        <v>0</v>
      </c>
      <c r="D28" s="6">
        <v>2122.68</v>
      </c>
      <c r="E28" s="6">
        <v>2490</v>
      </c>
      <c r="F28" s="6">
        <v>0</v>
      </c>
      <c r="G28" s="9">
        <f>PRODUCT(D28+E28)/2</f>
        <v>2306.34</v>
      </c>
      <c r="H28" s="6">
        <f t="shared" si="2"/>
        <v>4612.68</v>
      </c>
    </row>
    <row r="29" spans="1:8" ht="15">
      <c r="A29" s="19">
        <v>23</v>
      </c>
      <c r="B29" s="10">
        <v>2</v>
      </c>
      <c r="C29" s="6">
        <v>0</v>
      </c>
      <c r="D29" s="6">
        <v>2812</v>
      </c>
      <c r="E29" s="6">
        <v>3980</v>
      </c>
      <c r="F29" s="6">
        <v>0</v>
      </c>
      <c r="G29" s="9">
        <f>PRODUCT(+D29+E29)/3</f>
        <v>2264</v>
      </c>
      <c r="H29" s="6">
        <f t="shared" si="2"/>
        <v>4528</v>
      </c>
    </row>
    <row r="30" spans="1:8" ht="15">
      <c r="A30" s="19">
        <v>24</v>
      </c>
      <c r="B30" s="10">
        <v>2</v>
      </c>
      <c r="C30" s="6">
        <v>0</v>
      </c>
      <c r="D30" s="6">
        <v>659.5</v>
      </c>
      <c r="E30" s="6">
        <v>690</v>
      </c>
      <c r="F30" s="6">
        <v>0</v>
      </c>
      <c r="G30" s="9">
        <f>PRODUCT(D30+E30)/2</f>
        <v>674.75</v>
      </c>
      <c r="H30" s="6">
        <f t="shared" si="2"/>
        <v>1349.5</v>
      </c>
    </row>
    <row r="31" spans="1:8" ht="15">
      <c r="A31" s="2">
        <v>25</v>
      </c>
      <c r="B31" s="8">
        <v>2</v>
      </c>
      <c r="C31" s="6">
        <v>0</v>
      </c>
      <c r="D31" s="18">
        <v>1216</v>
      </c>
      <c r="E31" s="18">
        <v>1690</v>
      </c>
      <c r="F31" s="18">
        <v>0</v>
      </c>
      <c r="G31" s="9">
        <f>PRODUCT(D31+E31)/2</f>
        <v>1453</v>
      </c>
      <c r="H31" s="6">
        <f t="shared" si="2"/>
        <v>2906</v>
      </c>
    </row>
    <row r="32" spans="1:8" ht="15">
      <c r="A32" s="2">
        <v>26</v>
      </c>
      <c r="B32" s="1">
        <v>12</v>
      </c>
      <c r="C32" s="11">
        <v>340</v>
      </c>
      <c r="D32" s="12">
        <v>0</v>
      </c>
      <c r="E32" s="12">
        <v>369</v>
      </c>
      <c r="F32" s="12">
        <v>0</v>
      </c>
      <c r="G32" s="9">
        <f>PRODUCT(C32+E32)/2</f>
        <v>354.5</v>
      </c>
      <c r="H32" s="3">
        <f t="shared" si="2"/>
        <v>4254</v>
      </c>
    </row>
    <row r="33" spans="4:8" ht="15">
      <c r="D33" s="21"/>
      <c r="F33" s="21"/>
      <c r="H33" s="3">
        <f>SUM(H18:H32)</f>
        <v>227641.06666666662</v>
      </c>
    </row>
    <row r="36" spans="2:8" ht="15.75">
      <c r="B36" s="15"/>
      <c r="C36" s="15"/>
      <c r="D36" s="16"/>
      <c r="E36" s="16"/>
      <c r="F36" s="15"/>
      <c r="G36" s="20">
        <v>0.75</v>
      </c>
      <c r="H36" s="12">
        <v>227641.07</v>
      </c>
    </row>
    <row r="37" spans="2:11" ht="15.75">
      <c r="B37" s="15"/>
      <c r="C37" s="15"/>
      <c r="D37" s="15"/>
      <c r="E37" s="15"/>
      <c r="F37" s="15"/>
      <c r="G37" s="20">
        <v>0.25</v>
      </c>
      <c r="H37" s="12">
        <v>79876.83</v>
      </c>
      <c r="K37" s="13"/>
    </row>
    <row r="38" spans="2:11" ht="15.75">
      <c r="B38" s="15"/>
      <c r="C38" s="15"/>
      <c r="D38" s="15"/>
      <c r="E38" s="15"/>
      <c r="F38" s="15"/>
      <c r="G38" s="20">
        <v>1</v>
      </c>
      <c r="H38" s="12">
        <v>0</v>
      </c>
      <c r="K38" s="13"/>
    </row>
    <row r="39" spans="2:11" ht="15.75">
      <c r="B39" s="15"/>
      <c r="C39" s="15"/>
      <c r="D39" s="15"/>
      <c r="E39" s="15"/>
      <c r="F39" s="15"/>
      <c r="H39" s="13">
        <v>0</v>
      </c>
      <c r="K39" s="14"/>
    </row>
    <row r="40" spans="2:8" ht="15">
      <c r="B40" s="17"/>
      <c r="C40" s="17"/>
      <c r="D40" s="17"/>
      <c r="E40" s="17"/>
      <c r="F40" s="17"/>
      <c r="H40" s="13">
        <v>0</v>
      </c>
    </row>
    <row r="41" ht="15">
      <c r="H41" s="13">
        <f>SUM(H36:H37)</f>
        <v>307517.9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Note-Licitação</cp:lastModifiedBy>
  <cp:lastPrinted>2019-09-30T20:30:25Z</cp:lastPrinted>
  <dcterms:created xsi:type="dcterms:W3CDTF">2013-04-03T19:20:41Z</dcterms:created>
  <dcterms:modified xsi:type="dcterms:W3CDTF">2019-09-30T20:35:35Z</dcterms:modified>
  <cp:category/>
  <cp:version/>
  <cp:contentType/>
  <cp:contentStatus/>
</cp:coreProperties>
</file>